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.coeto\Desktop\Evaluación Seplan\Documento de Trabajo\Sustentos\Focapy\"/>
    </mc:Choice>
  </mc:AlternateContent>
  <bookViews>
    <workbookView xWindow="0" yWindow="0" windowWidth="20490" windowHeight="7800"/>
  </bookViews>
  <sheets>
    <sheet name="Hoja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 s="1"/>
  <c r="E18" i="1"/>
  <c r="G17" i="1"/>
  <c r="I17" i="1" s="1"/>
  <c r="J17" i="1" s="1"/>
  <c r="F17" i="1"/>
  <c r="E17" i="1"/>
  <c r="D17" i="1"/>
  <c r="E15" i="1"/>
  <c r="G15" i="1" s="1"/>
  <c r="I15" i="1" s="1"/>
  <c r="E14" i="1"/>
  <c r="G14" i="1" s="1"/>
  <c r="D14" i="1"/>
  <c r="E12" i="1"/>
  <c r="G12" i="1" s="1"/>
  <c r="I12" i="1" s="1"/>
  <c r="E11" i="1"/>
  <c r="G11" i="1" s="1"/>
  <c r="D11" i="1"/>
  <c r="I14" i="1" l="1"/>
  <c r="J14" i="1" s="1"/>
  <c r="H14" i="1"/>
  <c r="I11" i="1"/>
  <c r="J11" i="1" s="1"/>
  <c r="H11" i="1"/>
  <c r="H17" i="1"/>
  <c r="F11" i="1"/>
  <c r="F14" i="1"/>
</calcChain>
</file>

<file path=xl/sharedStrings.xml><?xml version="1.0" encoding="utf-8"?>
<sst xmlns="http://schemas.openxmlformats.org/spreadsheetml/2006/main" count="24" uniqueCount="16">
  <si>
    <t>Nombre del Fondo/Indicador</t>
  </si>
  <si>
    <t>Variable</t>
  </si>
  <si>
    <t>Primer trimestre</t>
  </si>
  <si>
    <t>Segundo trimestre</t>
  </si>
  <si>
    <t>Tercer trimestre</t>
  </si>
  <si>
    <t>Cuarto trimestre</t>
  </si>
  <si>
    <t>Datos</t>
  </si>
  <si>
    <t>Cálculo</t>
  </si>
  <si>
    <t>Fondo de Apoyo a la Productividad Agropecuaria del Estado de Yucatán (Foproyuc)</t>
  </si>
  <si>
    <t>B= Créditos entregados en el periodo</t>
  </si>
  <si>
    <t>C= Créditos solictados en el periodo</t>
  </si>
  <si>
    <t>Fondo de Crédito Agropecuario y Pesquero de Yucatán (FOCAPY)</t>
  </si>
  <si>
    <t>Porcentaje de créditos entregados</t>
  </si>
  <si>
    <t xml:space="preserve">B= Total de créditos entregados </t>
  </si>
  <si>
    <t>C= Total de créditos solictados</t>
  </si>
  <si>
    <t>Nota:  La información de los créditos entregados y los créditos solicitados es acumulada trimestre a trimestre. Por lo que los datos del cuarto trimestre reflejan el total de créditos entregados y créditos solicitados en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</si>
</sst>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399415</xdr:colOff>
      <xdr:row>5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71765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adores%202020%20Cr&#233;ditos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TRIMESTRE"/>
      <sheetName val="Hoja2"/>
      <sheetName val="2 TRIMESTRE "/>
      <sheetName val="3 TRIMESTRE "/>
      <sheetName val="Hoja1"/>
      <sheetName val="4 TRIMESTRE  "/>
    </sheetNames>
    <sheetDataSet>
      <sheetData sheetId="0"/>
      <sheetData sheetId="1"/>
      <sheetData sheetId="2">
        <row r="4">
          <cell r="H4">
            <v>79</v>
          </cell>
          <cell r="I4">
            <v>9</v>
          </cell>
        </row>
        <row r="5">
          <cell r="H5">
            <v>107</v>
          </cell>
          <cell r="I5">
            <v>15</v>
          </cell>
        </row>
      </sheetData>
      <sheetData sheetId="3">
        <row r="4">
          <cell r="H4">
            <v>65</v>
          </cell>
          <cell r="I4">
            <v>7</v>
          </cell>
        </row>
        <row r="5">
          <cell r="H5">
            <v>241</v>
          </cell>
          <cell r="I5">
            <v>7</v>
          </cell>
        </row>
      </sheetData>
      <sheetData sheetId="4"/>
      <sheetData sheetId="5">
        <row r="4">
          <cell r="D4">
            <v>127</v>
          </cell>
          <cell r="H4">
            <v>112</v>
          </cell>
          <cell r="I4">
            <v>15</v>
          </cell>
        </row>
        <row r="5">
          <cell r="D5">
            <v>80</v>
          </cell>
          <cell r="H5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20"/>
  <sheetViews>
    <sheetView tabSelected="1" workbookViewId="0">
      <selection activeCell="C9" sqref="C9:D9"/>
    </sheetView>
  </sheetViews>
  <sheetFormatPr baseColWidth="10" defaultRowHeight="15" x14ac:dyDescent="0.25"/>
  <cols>
    <col min="1" max="1" width="42.85546875" customWidth="1"/>
    <col min="2" max="2" width="30.28515625" customWidth="1"/>
    <col min="3" max="3" width="9.140625" customWidth="1"/>
    <col min="4" max="4" width="8.85546875" customWidth="1"/>
    <col min="5" max="5" width="10.140625" customWidth="1"/>
    <col min="6" max="6" width="9.28515625" customWidth="1"/>
    <col min="7" max="7" width="9.140625" customWidth="1"/>
    <col min="8" max="8" width="8.28515625" customWidth="1"/>
    <col min="9" max="9" width="9.42578125" customWidth="1"/>
    <col min="10" max="10" width="9.5703125" customWidth="1"/>
    <col min="11" max="11" width="27" bestFit="1" customWidth="1"/>
  </cols>
  <sheetData>
    <row r="9" spans="1:10" x14ac:dyDescent="0.25">
      <c r="A9" s="1" t="s">
        <v>0</v>
      </c>
      <c r="B9" s="1" t="s">
        <v>1</v>
      </c>
      <c r="C9" s="2" t="s">
        <v>2</v>
      </c>
      <c r="D9" s="2"/>
      <c r="E9" s="3" t="s">
        <v>3</v>
      </c>
      <c r="F9" s="3"/>
      <c r="G9" s="2" t="s">
        <v>4</v>
      </c>
      <c r="H9" s="2"/>
      <c r="I9" s="3" t="s">
        <v>5</v>
      </c>
      <c r="J9" s="3"/>
    </row>
    <row r="10" spans="1:10" x14ac:dyDescent="0.25">
      <c r="A10" s="1"/>
      <c r="B10" s="1"/>
      <c r="C10" s="4" t="s">
        <v>6</v>
      </c>
      <c r="D10" s="4" t="s">
        <v>7</v>
      </c>
      <c r="E10" s="4" t="s">
        <v>6</v>
      </c>
      <c r="F10" s="4" t="s">
        <v>7</v>
      </c>
      <c r="G10" s="4" t="s">
        <v>6</v>
      </c>
      <c r="H10" s="4" t="s">
        <v>7</v>
      </c>
      <c r="I10" s="4" t="s">
        <v>6</v>
      </c>
      <c r="J10" s="4" t="s">
        <v>7</v>
      </c>
    </row>
    <row r="11" spans="1:10" ht="27.75" customHeight="1" x14ac:dyDescent="0.25">
      <c r="A11" s="5" t="s">
        <v>8</v>
      </c>
      <c r="B11" s="6" t="s">
        <v>9</v>
      </c>
      <c r="C11" s="7">
        <v>89</v>
      </c>
      <c r="D11" s="8">
        <f>(C11/C12)*100</f>
        <v>89.898989898989896</v>
      </c>
      <c r="E11" s="7">
        <f>'[1]2 TRIMESTRE '!I4+Hoja2!C11</f>
        <v>98</v>
      </c>
      <c r="F11" s="8">
        <f>(E11/E12)*100</f>
        <v>85.964912280701753</v>
      </c>
      <c r="G11" s="7">
        <f>E11+'[1]3 TRIMESTRE '!I4</f>
        <v>105</v>
      </c>
      <c r="H11" s="8">
        <f>(G11/G12)*100</f>
        <v>86.776859504132233</v>
      </c>
      <c r="I11" s="7">
        <f>G11+'[1]4 TRIMESTRE  '!I4</f>
        <v>120</v>
      </c>
      <c r="J11" s="8">
        <f>(I11/I12)*100</f>
        <v>99.173553719008268</v>
      </c>
    </row>
    <row r="12" spans="1:10" ht="30" x14ac:dyDescent="0.25">
      <c r="A12" s="5"/>
      <c r="B12" s="9" t="s">
        <v>10</v>
      </c>
      <c r="C12" s="7">
        <v>99</v>
      </c>
      <c r="D12" s="8"/>
      <c r="E12" s="7">
        <f>'[1]2 TRIMESTRE '!I5+Hoja2!C12</f>
        <v>114</v>
      </c>
      <c r="F12" s="8"/>
      <c r="G12" s="7">
        <f>E12+'[1]3 TRIMESTRE '!I5</f>
        <v>121</v>
      </c>
      <c r="H12" s="8"/>
      <c r="I12" s="7">
        <f>+G12+0</f>
        <v>121</v>
      </c>
      <c r="J12" s="8"/>
    </row>
    <row r="13" spans="1:10" ht="9" customHeight="1" x14ac:dyDescent="0.25">
      <c r="A13" s="10"/>
      <c r="B13" s="11"/>
      <c r="C13" s="12"/>
      <c r="D13" s="13"/>
      <c r="E13" s="12"/>
      <c r="F13" s="12"/>
      <c r="G13" s="12"/>
      <c r="H13" s="12"/>
      <c r="I13" s="12"/>
      <c r="J13" s="12"/>
    </row>
    <row r="14" spans="1:10" ht="30" customHeight="1" x14ac:dyDescent="0.25">
      <c r="A14" s="5" t="s">
        <v>11</v>
      </c>
      <c r="B14" s="6" t="s">
        <v>9</v>
      </c>
      <c r="C14" s="7">
        <v>1</v>
      </c>
      <c r="D14" s="14">
        <f>(C14/C15)*100</f>
        <v>100</v>
      </c>
      <c r="E14" s="7">
        <f>'[1]2 TRIMESTRE '!H4+Hoja2!C14</f>
        <v>80</v>
      </c>
      <c r="F14" s="8">
        <f>(E14/E15)*100</f>
        <v>74.074074074074076</v>
      </c>
      <c r="G14" s="7">
        <f>E14+'[1]3 TRIMESTRE '!H4</f>
        <v>145</v>
      </c>
      <c r="H14" s="8">
        <f>(G14/G15)*100</f>
        <v>41.54727793696275</v>
      </c>
      <c r="I14" s="7">
        <f>G14+'[1]4 TRIMESTRE  '!H4</f>
        <v>257</v>
      </c>
      <c r="J14" s="15">
        <f>(I14/I15)*100</f>
        <v>59.906759906759909</v>
      </c>
    </row>
    <row r="15" spans="1:10" ht="30" x14ac:dyDescent="0.25">
      <c r="A15" s="5"/>
      <c r="B15" s="9" t="s">
        <v>10</v>
      </c>
      <c r="C15" s="7">
        <v>1</v>
      </c>
      <c r="D15" s="14"/>
      <c r="E15" s="7">
        <f>'[1]2 TRIMESTRE '!H5+Hoja2!C15</f>
        <v>108</v>
      </c>
      <c r="F15" s="8"/>
      <c r="G15" s="7">
        <f>E15+'[1]3 TRIMESTRE '!H5</f>
        <v>349</v>
      </c>
      <c r="H15" s="8"/>
      <c r="I15" s="7">
        <f>G15+'[1]4 TRIMESTRE  '!H5</f>
        <v>429</v>
      </c>
      <c r="J15" s="16"/>
    </row>
    <row r="16" spans="1:10" ht="9.75" customHeight="1" x14ac:dyDescent="0.25">
      <c r="A16" s="17"/>
      <c r="B16" s="18"/>
      <c r="C16" s="12"/>
      <c r="D16" s="12"/>
      <c r="E16" s="12"/>
      <c r="F16" s="12"/>
      <c r="G16" s="12"/>
      <c r="H16" s="12"/>
      <c r="I16" s="12"/>
      <c r="J16" s="12"/>
    </row>
    <row r="17" spans="1:10" ht="21" customHeight="1" x14ac:dyDescent="0.25">
      <c r="A17" s="14" t="s">
        <v>12</v>
      </c>
      <c r="B17" s="19" t="s">
        <v>13</v>
      </c>
      <c r="C17" s="7">
        <v>90</v>
      </c>
      <c r="D17" s="8">
        <f>(C17/C18)*100</f>
        <v>90</v>
      </c>
      <c r="E17" s="7">
        <f>88+C17</f>
        <v>178</v>
      </c>
      <c r="F17" s="8">
        <f>(E17/E18)*100</f>
        <v>80.180180180180187</v>
      </c>
      <c r="G17" s="7">
        <f>72+E17</f>
        <v>250</v>
      </c>
      <c r="H17" s="8">
        <f>(G17/G18)*100</f>
        <v>53.191489361702125</v>
      </c>
      <c r="I17" s="7">
        <f>G17+'[1]4 TRIMESTRE  '!D4</f>
        <v>377</v>
      </c>
      <c r="J17" s="8">
        <f>(I17/I18)*100</f>
        <v>68.545454545454547</v>
      </c>
    </row>
    <row r="18" spans="1:10" x14ac:dyDescent="0.25">
      <c r="A18" s="14"/>
      <c r="B18" s="20" t="s">
        <v>14</v>
      </c>
      <c r="C18" s="21">
        <v>100</v>
      </c>
      <c r="D18" s="8"/>
      <c r="E18" s="21">
        <f>122+C18</f>
        <v>222</v>
      </c>
      <c r="F18" s="8"/>
      <c r="G18" s="7">
        <f>248+E18</f>
        <v>470</v>
      </c>
      <c r="H18" s="8"/>
      <c r="I18" s="7">
        <f>G18+'[1]4 TRIMESTRE  '!D5</f>
        <v>550</v>
      </c>
      <c r="J18" s="8"/>
    </row>
    <row r="20" spans="1:10" ht="35.25" customHeight="1" x14ac:dyDescent="0.25">
      <c r="A20" s="22" t="s">
        <v>15</v>
      </c>
      <c r="B20" s="22"/>
      <c r="C20" s="22"/>
      <c r="D20" s="22"/>
      <c r="E20" s="22"/>
      <c r="F20" s="22"/>
      <c r="G20" s="22"/>
      <c r="H20" s="22"/>
      <c r="I20" s="22"/>
      <c r="J20" s="22"/>
    </row>
  </sheetData>
  <mergeCells count="22">
    <mergeCell ref="A17:A18"/>
    <mergeCell ref="D17:D18"/>
    <mergeCell ref="F17:F18"/>
    <mergeCell ref="H17:H18"/>
    <mergeCell ref="J17:J18"/>
    <mergeCell ref="A20:J20"/>
    <mergeCell ref="A11:A12"/>
    <mergeCell ref="D11:D12"/>
    <mergeCell ref="F11:F12"/>
    <mergeCell ref="H11:H12"/>
    <mergeCell ref="J11:J12"/>
    <mergeCell ref="A14:A15"/>
    <mergeCell ref="D14:D15"/>
    <mergeCell ref="F14:F15"/>
    <mergeCell ref="H14:H15"/>
    <mergeCell ref="J14:J15"/>
    <mergeCell ref="A9:A10"/>
    <mergeCell ref="B9:B10"/>
    <mergeCell ref="C9:D9"/>
    <mergeCell ref="E9:F9"/>
    <mergeCell ref="G9:H9"/>
    <mergeCell ref="I9:J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Jose Coeto Magaña</dc:creator>
  <cp:lastModifiedBy>Luis Jose Coeto Magaña</cp:lastModifiedBy>
  <dcterms:created xsi:type="dcterms:W3CDTF">2021-04-14T17:08:55Z</dcterms:created>
  <dcterms:modified xsi:type="dcterms:W3CDTF">2021-04-14T17:12:26Z</dcterms:modified>
</cp:coreProperties>
</file>